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Qeyri neft-qaz və özəl sektor" sheetId="1" r:id="rId1"/>
    <sheet name="Dövlət və Neft-qaz sektoru" sheetId="4" r:id="rId2"/>
  </sheets>
  <calcPr calcId="145621"/>
</workbook>
</file>

<file path=xl/calcChain.xml><?xml version="1.0" encoding="utf-8"?>
<calcChain xmlns="http://schemas.openxmlformats.org/spreadsheetml/2006/main">
  <c r="O16" i="4" l="1"/>
  <c r="O14" i="4"/>
  <c r="H21" i="4"/>
  <c r="H17" i="4"/>
  <c r="O20" i="1"/>
  <c r="O16" i="1"/>
  <c r="O14" i="1"/>
  <c r="O15" i="4" l="1"/>
  <c r="O21" i="1"/>
  <c r="O15" i="1"/>
  <c r="O17" i="1"/>
  <c r="H21" i="1"/>
  <c r="H17" i="1"/>
  <c r="O17" i="4" l="1"/>
  <c r="O20" i="4" s="1"/>
  <c r="O21" i="4" s="1"/>
</calcChain>
</file>

<file path=xl/sharedStrings.xml><?xml version="1.0" encoding="utf-8"?>
<sst xmlns="http://schemas.openxmlformats.org/spreadsheetml/2006/main" count="66" uniqueCount="29">
  <si>
    <t>(20) Maliyyə İdarəsi</t>
  </si>
  <si>
    <t>1.Начислено</t>
  </si>
  <si>
    <t>Müəssisənin adı: Qayalı MMC</t>
  </si>
  <si>
    <t>MƏHƏMMƏDOV SABİR YUSİF</t>
  </si>
  <si>
    <t xml:space="preserve">Ödənilməlidir: </t>
  </si>
  <si>
    <t>Tabel nömrəsi: 560</t>
  </si>
  <si>
    <t>Əmək haqqı üzrə mühasib</t>
  </si>
  <si>
    <t>Dövr</t>
  </si>
  <si>
    <t>İşlənilib</t>
  </si>
  <si>
    <t>Ödənilib</t>
  </si>
  <si>
    <t>Gün</t>
  </si>
  <si>
    <t>Saat</t>
  </si>
  <si>
    <t>Məbləğ</t>
  </si>
  <si>
    <t>Əmək haqqı</t>
  </si>
  <si>
    <t>Cəmi hesablanıb</t>
  </si>
  <si>
    <t>3. Natural formada gəlirlər</t>
  </si>
  <si>
    <t>2. Tutulub</t>
  </si>
  <si>
    <t>Gəlir növü</t>
  </si>
  <si>
    <t>Xərc növü</t>
  </si>
  <si>
    <t>İşsizlikdən sığorta haqqı 0.5%</t>
  </si>
  <si>
    <t>Gəlir vergisi</t>
  </si>
  <si>
    <t>Cəmi tutulub</t>
  </si>
  <si>
    <t>4. Ödənilib</t>
  </si>
  <si>
    <t>Banka köçürülüb (avans)</t>
  </si>
  <si>
    <t>Banka köçürülüb</t>
  </si>
  <si>
    <t>Cəmi ödənilib</t>
  </si>
  <si>
    <t>Cəmi natural formada gəlirlər</t>
  </si>
  <si>
    <t>DSMF ayırmalar</t>
  </si>
  <si>
    <t>Hesablama vərəqi Sentyabr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</si>
</sst>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indexed="9"/>
      <name val="Verdana"/>
      <family val="2"/>
    </font>
    <font>
      <b/>
      <sz val="10"/>
      <name val="Times New Roman"/>
      <family val="2"/>
    </font>
    <font>
      <sz val="8"/>
      <name val="Times New Roman"/>
      <family val="2"/>
    </font>
    <font>
      <b/>
      <sz val="11"/>
      <name val="Times New Roman"/>
      <family val="2"/>
    </font>
    <font>
      <b/>
      <sz val="9"/>
      <name val="Times New Roman"/>
      <family val="2"/>
    </font>
    <font>
      <sz val="9"/>
      <name val="Times New Roman"/>
      <family val="2"/>
    </font>
    <font>
      <sz val="7"/>
      <name val="Times New Roman"/>
      <family val="2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left" vertical="top"/>
    </xf>
    <xf numFmtId="0" fontId="2" fillId="2" borderId="0" xfId="0" applyNumberFormat="1" applyFont="1" applyFill="1" applyAlignment="1">
      <alignment horizontal="left" vertical="top" wrapText="1"/>
    </xf>
    <xf numFmtId="0" fontId="4" fillId="2" borderId="11" xfId="0" applyNumberFormat="1" applyFont="1" applyFill="1" applyBorder="1" applyAlignment="1">
      <alignment horizontal="left" vertical="top"/>
    </xf>
    <xf numFmtId="0" fontId="4" fillId="3" borderId="14" xfId="0" applyNumberFormat="1" applyFont="1" applyFill="1" applyBorder="1" applyAlignment="1">
      <alignment horizontal="center" vertical="top"/>
    </xf>
    <xf numFmtId="0" fontId="4" fillId="2" borderId="14" xfId="0" applyNumberFormat="1" applyFont="1" applyFill="1" applyBorder="1" applyAlignment="1">
      <alignment horizontal="left" vertical="top" wrapText="1"/>
    </xf>
    <xf numFmtId="1" fontId="7" fillId="2" borderId="14" xfId="0" applyNumberFormat="1" applyFont="1" applyFill="1" applyBorder="1" applyAlignment="1">
      <alignment horizontal="right" vertical="top"/>
    </xf>
    <xf numFmtId="0" fontId="7" fillId="2" borderId="14" xfId="0" applyNumberFormat="1" applyFont="1" applyFill="1" applyBorder="1" applyAlignment="1">
      <alignment horizontal="right" vertical="top"/>
    </xf>
    <xf numFmtId="0" fontId="8" fillId="2" borderId="14" xfId="0" applyNumberFormat="1" applyFont="1" applyFill="1" applyBorder="1" applyAlignment="1">
      <alignment horizontal="left" vertical="top" wrapText="1"/>
    </xf>
    <xf numFmtId="0" fontId="0" fillId="0" borderId="18" xfId="0" applyBorder="1"/>
    <xf numFmtId="4" fontId="0" fillId="0" borderId="0" xfId="0" applyNumberFormat="1"/>
    <xf numFmtId="0" fontId="7" fillId="2" borderId="12" xfId="0" applyNumberFormat="1" applyFont="1" applyFill="1" applyBorder="1" applyAlignment="1">
      <alignment horizontal="left" vertical="top"/>
    </xf>
    <xf numFmtId="0" fontId="9" fillId="2" borderId="12" xfId="0" applyNumberFormat="1" applyFont="1" applyFill="1" applyBorder="1" applyAlignment="1">
      <alignment horizontal="right" vertical="top"/>
    </xf>
    <xf numFmtId="0" fontId="7" fillId="2" borderId="15" xfId="0" applyNumberFormat="1" applyFont="1" applyFill="1" applyBorder="1" applyAlignment="1">
      <alignment horizontal="left" vertical="top"/>
    </xf>
    <xf numFmtId="4" fontId="9" fillId="2" borderId="15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0" fontId="4" fillId="2" borderId="12" xfId="0" applyNumberFormat="1" applyFont="1" applyFill="1" applyBorder="1" applyAlignment="1">
      <alignment horizontal="right" vertical="top"/>
    </xf>
    <xf numFmtId="0" fontId="7" fillId="2" borderId="12" xfId="0" applyNumberFormat="1" applyFont="1" applyFill="1" applyBorder="1" applyAlignment="1">
      <alignment horizontal="right" vertical="top"/>
    </xf>
    <xf numFmtId="0" fontId="8" fillId="2" borderId="12" xfId="0" applyNumberFormat="1" applyFont="1" applyFill="1" applyBorder="1" applyAlignment="1">
      <alignment horizontal="left" vertical="top" wrapText="1"/>
    </xf>
    <xf numFmtId="2" fontId="7" fillId="2" borderId="12" xfId="0" applyNumberFormat="1" applyFont="1" applyFill="1" applyBorder="1" applyAlignment="1">
      <alignment horizontal="right" vertical="top"/>
    </xf>
    <xf numFmtId="2" fontId="7" fillId="2" borderId="19" xfId="0" applyNumberFormat="1" applyFont="1" applyFill="1" applyBorder="1" applyAlignment="1">
      <alignment horizontal="right" vertical="top"/>
    </xf>
    <xf numFmtId="0" fontId="8" fillId="2" borderId="15" xfId="0" applyNumberFormat="1" applyFont="1" applyFill="1" applyBorder="1" applyAlignment="1">
      <alignment horizontal="left" vertical="top" wrapText="1"/>
    </xf>
    <xf numFmtId="0" fontId="8" fillId="2" borderId="16" xfId="0" applyNumberFormat="1" applyFont="1" applyFill="1" applyBorder="1" applyAlignment="1">
      <alignment horizontal="left" vertical="top" wrapText="1"/>
    </xf>
    <xf numFmtId="0" fontId="8" fillId="2" borderId="17" xfId="0" applyNumberFormat="1" applyFont="1" applyFill="1" applyBorder="1" applyAlignment="1">
      <alignment horizontal="left" vertical="top" wrapText="1"/>
    </xf>
    <xf numFmtId="4" fontId="7" fillId="2" borderId="12" xfId="0" applyNumberFormat="1" applyFont="1" applyFill="1" applyBorder="1" applyAlignment="1">
      <alignment horizontal="right" vertical="top"/>
    </xf>
    <xf numFmtId="4" fontId="7" fillId="2" borderId="19" xfId="0" applyNumberFormat="1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horizontal="right" vertical="top"/>
    </xf>
    <xf numFmtId="2" fontId="9" fillId="2" borderId="12" xfId="0" applyNumberFormat="1" applyFont="1" applyFill="1" applyBorder="1" applyAlignment="1">
      <alignment horizontal="right" vertical="top"/>
    </xf>
    <xf numFmtId="2" fontId="9" fillId="2" borderId="19" xfId="0" applyNumberFormat="1" applyFont="1" applyFill="1" applyBorder="1" applyAlignment="1">
      <alignment horizontal="right" vertical="top"/>
    </xf>
    <xf numFmtId="0" fontId="6" fillId="2" borderId="12" xfId="0" applyNumberFormat="1" applyFont="1" applyFill="1" applyBorder="1" applyAlignment="1">
      <alignment horizontal="left" vertical="top"/>
    </xf>
    <xf numFmtId="0" fontId="6" fillId="2" borderId="19" xfId="0" applyNumberFormat="1" applyFont="1" applyFill="1" applyBorder="1" applyAlignment="1">
      <alignment horizontal="left" vertical="top"/>
    </xf>
    <xf numFmtId="0" fontId="4" fillId="2" borderId="12" xfId="0" applyNumberFormat="1" applyFont="1" applyFill="1" applyBorder="1" applyAlignment="1">
      <alignment horizontal="right" vertical="top" wrapText="1"/>
    </xf>
    <xf numFmtId="0" fontId="4" fillId="2" borderId="12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4" fillId="3" borderId="12" xfId="0" applyNumberFormat="1" applyFont="1" applyFill="1" applyBorder="1" applyAlignment="1">
      <alignment horizontal="center" vertical="top"/>
    </xf>
    <xf numFmtId="0" fontId="4" fillId="3" borderId="13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0" fontId="4" fillId="3" borderId="19" xfId="0" applyNumberFormat="1" applyFont="1" applyFill="1" applyBorder="1" applyAlignment="1">
      <alignment horizontal="center" vertical="top"/>
    </xf>
    <xf numFmtId="0" fontId="4" fillId="3" borderId="20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right" vertical="top"/>
    </xf>
    <xf numFmtId="0" fontId="3" fillId="2" borderId="0" xfId="0" applyNumberFormat="1" applyFont="1" applyFill="1" applyAlignment="1">
      <alignment horizontal="center" vertical="top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/>
    </xf>
    <xf numFmtId="0" fontId="4" fillId="2" borderId="0" xfId="0" applyNumberFormat="1" applyFont="1" applyFill="1" applyAlignment="1">
      <alignment horizontal="left" vertical="top"/>
    </xf>
    <xf numFmtId="0" fontId="5" fillId="2" borderId="7" xfId="0" applyNumberFormat="1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>
      <alignment horizontal="left" vertical="top" wrapText="1"/>
    </xf>
    <xf numFmtId="0" fontId="5" fillId="2" borderId="9" xfId="0" applyNumberFormat="1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O15" sqref="O15:P15"/>
    </sheetView>
  </sheetViews>
  <sheetFormatPr defaultRowHeight="15" x14ac:dyDescent="0.25"/>
  <cols>
    <col min="1" max="1" width="22.5703125" customWidth="1"/>
    <col min="2" max="2" width="4.42578125" customWidth="1"/>
    <col min="3" max="3" width="6.5703125" customWidth="1"/>
    <col min="4" max="4" width="4" customWidth="1"/>
    <col min="5" max="5" width="5.42578125" customWidth="1"/>
    <col min="6" max="6" width="4.5703125" customWidth="1"/>
    <col min="7" max="7" width="6.28515625" customWidth="1"/>
    <col min="8" max="8" width="4.5703125" customWidth="1"/>
    <col min="9" max="9" width="5.5703125" customWidth="1"/>
    <col min="10" max="10" width="4.5703125" customWidth="1"/>
    <col min="11" max="11" width="9.42578125" customWidth="1"/>
    <col min="12" max="12" width="4.85546875" customWidth="1"/>
    <col min="13" max="13" width="8.28515625" customWidth="1"/>
    <col min="14" max="14" width="6.42578125" customWidth="1"/>
    <col min="15" max="15" width="4.5703125" customWidth="1"/>
    <col min="16" max="16" width="5.5703125" customWidth="1"/>
    <col min="17" max="17" width="1.140625" customWidth="1"/>
  </cols>
  <sheetData>
    <row r="1" spans="1:18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25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15.75" thickBot="1" x14ac:dyDescent="0.3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 t="s">
        <v>0</v>
      </c>
      <c r="K3" s="41"/>
      <c r="L3" s="41"/>
      <c r="M3" s="41"/>
      <c r="N3" s="41"/>
      <c r="O3" s="41"/>
      <c r="P3" s="41"/>
    </row>
    <row r="4" spans="1:18" x14ac:dyDescent="0.25">
      <c r="A4" s="46" t="s">
        <v>3</v>
      </c>
      <c r="B4" s="46"/>
      <c r="C4" s="46"/>
      <c r="D4" s="46"/>
      <c r="E4" s="46"/>
      <c r="F4" s="46"/>
      <c r="G4" s="46"/>
      <c r="H4" s="46"/>
      <c r="I4" s="50"/>
      <c r="J4" s="44"/>
      <c r="K4" s="45"/>
      <c r="L4" s="45"/>
      <c r="M4" s="45"/>
      <c r="N4" s="45"/>
      <c r="O4" s="45"/>
      <c r="P4" s="45"/>
    </row>
    <row r="5" spans="1:18" x14ac:dyDescent="0.25">
      <c r="A5" s="47"/>
      <c r="B5" s="48"/>
      <c r="C5" s="48"/>
      <c r="D5" s="48"/>
      <c r="E5" s="48"/>
      <c r="F5" s="48"/>
      <c r="G5" s="48"/>
      <c r="H5" s="49"/>
      <c r="I5" s="51"/>
      <c r="J5" s="41" t="s">
        <v>6</v>
      </c>
      <c r="K5" s="41"/>
      <c r="L5" s="41"/>
      <c r="M5" s="41"/>
      <c r="N5" s="41"/>
      <c r="O5" s="41"/>
      <c r="P5" s="41"/>
    </row>
    <row r="6" spans="1:18" x14ac:dyDescent="0.25">
      <c r="A6" s="52" t="s">
        <v>4</v>
      </c>
      <c r="B6" s="52"/>
      <c r="C6" s="52"/>
      <c r="D6" s="52"/>
      <c r="E6" s="52"/>
      <c r="F6" s="52"/>
      <c r="G6" s="52"/>
      <c r="H6" s="52"/>
      <c r="I6" s="51"/>
      <c r="J6" s="44"/>
      <c r="K6" s="45"/>
      <c r="L6" s="45"/>
      <c r="M6" s="45"/>
      <c r="N6" s="45"/>
      <c r="O6" s="45"/>
      <c r="P6" s="45"/>
    </row>
    <row r="7" spans="1:18" ht="15.75" thickBot="1" x14ac:dyDescent="0.3">
      <c r="A7" s="53"/>
      <c r="B7" s="54"/>
      <c r="C7" s="54"/>
      <c r="D7" s="54"/>
      <c r="E7" s="54"/>
      <c r="F7" s="54"/>
      <c r="G7" s="54"/>
      <c r="H7" s="55"/>
      <c r="I7" s="51"/>
      <c r="J7" s="44"/>
      <c r="K7" s="45"/>
      <c r="L7" s="45"/>
      <c r="M7" s="45"/>
      <c r="N7" s="45"/>
      <c r="O7" s="45"/>
      <c r="P7" s="45"/>
    </row>
    <row r="8" spans="1:18" x14ac:dyDescent="0.25">
      <c r="A8" s="34" t="s">
        <v>5</v>
      </c>
      <c r="B8" s="34"/>
      <c r="C8" s="34"/>
      <c r="D8" s="34"/>
      <c r="E8" s="34"/>
      <c r="F8" s="34"/>
      <c r="G8" s="34"/>
      <c r="H8" s="34"/>
      <c r="I8" s="34"/>
      <c r="J8" s="41"/>
      <c r="K8" s="41"/>
      <c r="L8" s="41"/>
      <c r="M8" s="41"/>
      <c r="N8" s="41"/>
      <c r="O8" s="41"/>
      <c r="P8" s="41"/>
    </row>
    <row r="9" spans="1:18" x14ac:dyDescent="0.25">
      <c r="A9" s="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8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8" x14ac:dyDescent="0.25">
      <c r="A11" s="35" t="s">
        <v>17</v>
      </c>
      <c r="B11" s="35" t="s">
        <v>7</v>
      </c>
      <c r="C11" s="35"/>
      <c r="D11" s="35" t="s">
        <v>8</v>
      </c>
      <c r="E11" s="35"/>
      <c r="F11" s="35" t="s">
        <v>9</v>
      </c>
      <c r="G11" s="35"/>
      <c r="H11" s="35" t="s">
        <v>12</v>
      </c>
      <c r="I11" s="35"/>
      <c r="J11" s="35" t="s">
        <v>18</v>
      </c>
      <c r="K11" s="35"/>
      <c r="L11" s="35"/>
      <c r="M11" s="35" t="s">
        <v>7</v>
      </c>
      <c r="N11" s="35"/>
      <c r="O11" s="35" t="s">
        <v>12</v>
      </c>
      <c r="P11" s="39"/>
    </row>
    <row r="12" spans="1:18" x14ac:dyDescent="0.25">
      <c r="A12" s="36"/>
      <c r="B12" s="36"/>
      <c r="C12" s="37"/>
      <c r="D12" s="5" t="s">
        <v>10</v>
      </c>
      <c r="E12" s="5" t="s">
        <v>11</v>
      </c>
      <c r="F12" s="5" t="s">
        <v>10</v>
      </c>
      <c r="G12" s="5" t="s">
        <v>11</v>
      </c>
      <c r="H12" s="36"/>
      <c r="I12" s="37"/>
      <c r="J12" s="36"/>
      <c r="K12" s="38"/>
      <c r="L12" s="38"/>
      <c r="M12" s="36"/>
      <c r="N12" s="38"/>
      <c r="O12" s="36"/>
      <c r="P12" s="40"/>
    </row>
    <row r="13" spans="1:18" x14ac:dyDescent="0.25">
      <c r="A13" s="30" t="s">
        <v>1</v>
      </c>
      <c r="B13" s="30"/>
      <c r="C13" s="30"/>
      <c r="D13" s="30"/>
      <c r="E13" s="30"/>
      <c r="F13" s="30"/>
      <c r="G13" s="30"/>
      <c r="H13" s="30"/>
      <c r="I13" s="30"/>
      <c r="J13" s="30" t="s">
        <v>16</v>
      </c>
      <c r="K13" s="30"/>
      <c r="L13" s="30"/>
      <c r="M13" s="30"/>
      <c r="N13" s="30"/>
      <c r="O13" s="30"/>
      <c r="P13" s="31"/>
    </row>
    <row r="14" spans="1:18" x14ac:dyDescent="0.25">
      <c r="A14" s="6" t="s">
        <v>13</v>
      </c>
      <c r="B14" s="32"/>
      <c r="C14" s="32"/>
      <c r="D14" s="7">
        <v>21</v>
      </c>
      <c r="E14" s="7">
        <v>168</v>
      </c>
      <c r="F14" s="7">
        <v>21</v>
      </c>
      <c r="G14" s="8"/>
      <c r="H14" s="25">
        <v>2155.98</v>
      </c>
      <c r="I14" s="25"/>
      <c r="J14" s="33" t="s">
        <v>27</v>
      </c>
      <c r="K14" s="33"/>
      <c r="L14" s="33"/>
      <c r="M14" s="17"/>
      <c r="N14" s="17"/>
      <c r="O14" s="20">
        <f>IF((H17+H21)&lt;=200,H17*3%,6+((H17+H21)-200)*10%)</f>
        <v>201.59800000000001</v>
      </c>
      <c r="P14" s="21"/>
      <c r="R14" s="11"/>
    </row>
    <row r="15" spans="1:18" x14ac:dyDescent="0.25">
      <c r="A15" s="6"/>
      <c r="B15" s="32"/>
      <c r="C15" s="32"/>
      <c r="D15" s="8"/>
      <c r="E15" s="8"/>
      <c r="F15" s="8"/>
      <c r="G15" s="8"/>
      <c r="H15" s="18"/>
      <c r="I15" s="18"/>
      <c r="J15" s="33" t="s">
        <v>19</v>
      </c>
      <c r="K15" s="33"/>
      <c r="L15" s="33"/>
      <c r="M15" s="17"/>
      <c r="N15" s="17"/>
      <c r="O15" s="20">
        <f>(H17+H21)*0.5%</f>
        <v>10.7799</v>
      </c>
      <c r="P15" s="21"/>
      <c r="R15" s="11"/>
    </row>
    <row r="16" spans="1:18" x14ac:dyDescent="0.25">
      <c r="A16" s="6"/>
      <c r="B16" s="32"/>
      <c r="C16" s="32"/>
      <c r="D16" s="8"/>
      <c r="E16" s="8"/>
      <c r="F16" s="8"/>
      <c r="G16" s="8"/>
      <c r="H16" s="18"/>
      <c r="I16" s="18"/>
      <c r="J16" s="33" t="s">
        <v>20</v>
      </c>
      <c r="K16" s="33"/>
      <c r="L16" s="33"/>
      <c r="M16" s="17"/>
      <c r="N16" s="17"/>
      <c r="O16" s="20">
        <f>IF((H17+H21)&gt;8000,(H17+H21)*14%,((H17+H21)-200)*0%)</f>
        <v>0</v>
      </c>
      <c r="P16" s="21"/>
      <c r="R16" s="11"/>
    </row>
    <row r="17" spans="1:19" x14ac:dyDescent="0.25">
      <c r="A17" s="12" t="s">
        <v>14</v>
      </c>
      <c r="B17" s="12"/>
      <c r="C17" s="12"/>
      <c r="D17" s="12"/>
      <c r="E17" s="12"/>
      <c r="F17" s="12"/>
      <c r="G17" s="12"/>
      <c r="H17" s="27">
        <f>SUM(H14:I16)</f>
        <v>2155.98</v>
      </c>
      <c r="I17" s="27"/>
      <c r="J17" s="12" t="s">
        <v>21</v>
      </c>
      <c r="K17" s="12"/>
      <c r="L17" s="12"/>
      <c r="M17" s="12"/>
      <c r="N17" s="12"/>
      <c r="O17" s="28">
        <f>SUM(O14:P16)</f>
        <v>212.37790000000001</v>
      </c>
      <c r="P17" s="29"/>
      <c r="S17" s="11"/>
    </row>
    <row r="18" spans="1:19" x14ac:dyDescent="0.25">
      <c r="A18" s="30" t="s">
        <v>15</v>
      </c>
      <c r="B18" s="30"/>
      <c r="C18" s="30"/>
      <c r="D18" s="30"/>
      <c r="E18" s="30"/>
      <c r="F18" s="30"/>
      <c r="G18" s="30"/>
      <c r="H18" s="30"/>
      <c r="I18" s="30"/>
      <c r="J18" s="30" t="s">
        <v>22</v>
      </c>
      <c r="K18" s="30"/>
      <c r="L18" s="30"/>
      <c r="M18" s="30"/>
      <c r="N18" s="30"/>
      <c r="O18" s="30"/>
      <c r="P18" s="31"/>
    </row>
    <row r="19" spans="1:19" x14ac:dyDescent="0.25">
      <c r="A19" s="9"/>
      <c r="B19" s="17"/>
      <c r="C19" s="17"/>
      <c r="D19" s="8"/>
      <c r="E19" s="8"/>
      <c r="F19" s="8"/>
      <c r="G19" s="8"/>
      <c r="H19" s="18"/>
      <c r="I19" s="18"/>
      <c r="J19" s="19" t="s">
        <v>23</v>
      </c>
      <c r="K19" s="19"/>
      <c r="L19" s="19"/>
      <c r="M19" s="17"/>
      <c r="N19" s="17"/>
      <c r="O19" s="20">
        <v>720</v>
      </c>
      <c r="P19" s="21"/>
    </row>
    <row r="20" spans="1:19" ht="15" customHeight="1" x14ac:dyDescent="0.25">
      <c r="A20" s="9"/>
      <c r="B20" s="17"/>
      <c r="C20" s="17"/>
      <c r="D20" s="8"/>
      <c r="E20" s="8"/>
      <c r="F20" s="8"/>
      <c r="G20" s="8"/>
      <c r="H20" s="18"/>
      <c r="I20" s="18"/>
      <c r="J20" s="22" t="s">
        <v>24</v>
      </c>
      <c r="K20" s="23"/>
      <c r="L20" s="24"/>
      <c r="M20" s="17"/>
      <c r="N20" s="17"/>
      <c r="O20" s="25">
        <f>H17-O17-O19</f>
        <v>1223.6021000000001</v>
      </c>
      <c r="P20" s="26"/>
    </row>
    <row r="21" spans="1:19" x14ac:dyDescent="0.25">
      <c r="A21" s="12" t="s">
        <v>26</v>
      </c>
      <c r="B21" s="12"/>
      <c r="C21" s="12"/>
      <c r="D21" s="12"/>
      <c r="E21" s="12"/>
      <c r="F21" s="12"/>
      <c r="G21" s="12"/>
      <c r="H21" s="13">
        <f>SUM(H19:I20)</f>
        <v>0</v>
      </c>
      <c r="I21" s="13"/>
      <c r="J21" s="14" t="s">
        <v>25</v>
      </c>
      <c r="K21" s="14"/>
      <c r="L21" s="14"/>
      <c r="M21" s="14"/>
      <c r="N21" s="14"/>
      <c r="O21" s="15">
        <f>O19+O20</f>
        <v>1943.6021000000001</v>
      </c>
      <c r="P21" s="16"/>
    </row>
    <row r="22" spans="1:19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</sheetData>
  <mergeCells count="58">
    <mergeCell ref="A2:P2"/>
    <mergeCell ref="A3:I3"/>
    <mergeCell ref="J3:P4"/>
    <mergeCell ref="A4:H5"/>
    <mergeCell ref="I4:I7"/>
    <mergeCell ref="J5:P7"/>
    <mergeCell ref="A6:H7"/>
    <mergeCell ref="A8:I8"/>
    <mergeCell ref="J8:P8"/>
    <mergeCell ref="B9:C9"/>
    <mergeCell ref="D9:I9"/>
    <mergeCell ref="J9:P9"/>
    <mergeCell ref="A10:P10"/>
    <mergeCell ref="A11:A12"/>
    <mergeCell ref="B11:C12"/>
    <mergeCell ref="D11:E11"/>
    <mergeCell ref="F11:G11"/>
    <mergeCell ref="H11:I12"/>
    <mergeCell ref="J11:L12"/>
    <mergeCell ref="M11:N12"/>
    <mergeCell ref="O11:P12"/>
    <mergeCell ref="A13:I13"/>
    <mergeCell ref="J13:P13"/>
    <mergeCell ref="B14:C14"/>
    <mergeCell ref="H14:I14"/>
    <mergeCell ref="J14:L14"/>
    <mergeCell ref="M14:N14"/>
    <mergeCell ref="O14:P14"/>
    <mergeCell ref="B16:C16"/>
    <mergeCell ref="H16:I16"/>
    <mergeCell ref="J16:L16"/>
    <mergeCell ref="M16:N16"/>
    <mergeCell ref="O16:P16"/>
    <mergeCell ref="B15:C15"/>
    <mergeCell ref="H15:I15"/>
    <mergeCell ref="J15:L15"/>
    <mergeCell ref="M15:N15"/>
    <mergeCell ref="O15:P15"/>
    <mergeCell ref="A17:G17"/>
    <mergeCell ref="H17:I17"/>
    <mergeCell ref="J17:N17"/>
    <mergeCell ref="O17:P17"/>
    <mergeCell ref="A18:I18"/>
    <mergeCell ref="J18:P18"/>
    <mergeCell ref="A21:G21"/>
    <mergeCell ref="H21:I21"/>
    <mergeCell ref="J21:N21"/>
    <mergeCell ref="O21:P21"/>
    <mergeCell ref="B19:C19"/>
    <mergeCell ref="H19:I19"/>
    <mergeCell ref="J19:L19"/>
    <mergeCell ref="M19:N19"/>
    <mergeCell ref="O19:P19"/>
    <mergeCell ref="B20:C20"/>
    <mergeCell ref="H20:I20"/>
    <mergeCell ref="J20:L20"/>
    <mergeCell ref="M20:N20"/>
    <mergeCell ref="O20:P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O16" sqref="O16:P16"/>
    </sheetView>
  </sheetViews>
  <sheetFormatPr defaultRowHeight="15" x14ac:dyDescent="0.25"/>
  <cols>
    <col min="1" max="1" width="22.5703125" customWidth="1"/>
    <col min="2" max="2" width="4.42578125" customWidth="1"/>
    <col min="3" max="3" width="6.5703125" customWidth="1"/>
    <col min="4" max="4" width="4" customWidth="1"/>
    <col min="5" max="5" width="5.42578125" customWidth="1"/>
    <col min="6" max="6" width="4.5703125" customWidth="1"/>
    <col min="7" max="7" width="6.28515625" customWidth="1"/>
    <col min="8" max="8" width="4.5703125" customWidth="1"/>
    <col min="9" max="9" width="5.5703125" customWidth="1"/>
    <col min="10" max="10" width="4.5703125" customWidth="1"/>
    <col min="11" max="11" width="9.42578125" customWidth="1"/>
    <col min="12" max="12" width="4.85546875" customWidth="1"/>
    <col min="13" max="13" width="8.28515625" customWidth="1"/>
    <col min="14" max="14" width="6.42578125" customWidth="1"/>
    <col min="15" max="15" width="4.5703125" customWidth="1"/>
    <col min="16" max="16" width="5.5703125" customWidth="1"/>
    <col min="17" max="17" width="1.140625" customWidth="1"/>
  </cols>
  <sheetData>
    <row r="1" spans="1:18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x14ac:dyDescent="0.25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15.75" thickBot="1" x14ac:dyDescent="0.3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 t="s">
        <v>0</v>
      </c>
      <c r="K3" s="41"/>
      <c r="L3" s="41"/>
      <c r="M3" s="41"/>
      <c r="N3" s="41"/>
      <c r="O3" s="41"/>
      <c r="P3" s="41"/>
    </row>
    <row r="4" spans="1:18" x14ac:dyDescent="0.25">
      <c r="A4" s="46" t="s">
        <v>3</v>
      </c>
      <c r="B4" s="46"/>
      <c r="C4" s="46"/>
      <c r="D4" s="46"/>
      <c r="E4" s="46"/>
      <c r="F4" s="46"/>
      <c r="G4" s="46"/>
      <c r="H4" s="46"/>
      <c r="I4" s="50"/>
      <c r="J4" s="44"/>
      <c r="K4" s="45"/>
      <c r="L4" s="45"/>
      <c r="M4" s="45"/>
      <c r="N4" s="45"/>
      <c r="O4" s="45"/>
      <c r="P4" s="45"/>
    </row>
    <row r="5" spans="1:18" x14ac:dyDescent="0.25">
      <c r="A5" s="47"/>
      <c r="B5" s="48"/>
      <c r="C5" s="48"/>
      <c r="D5" s="48"/>
      <c r="E5" s="48"/>
      <c r="F5" s="48"/>
      <c r="G5" s="48"/>
      <c r="H5" s="49"/>
      <c r="I5" s="51"/>
      <c r="J5" s="41" t="s">
        <v>6</v>
      </c>
      <c r="K5" s="41"/>
      <c r="L5" s="41"/>
      <c r="M5" s="41"/>
      <c r="N5" s="41"/>
      <c r="O5" s="41"/>
      <c r="P5" s="41"/>
    </row>
    <row r="6" spans="1:18" x14ac:dyDescent="0.25">
      <c r="A6" s="52" t="s">
        <v>4</v>
      </c>
      <c r="B6" s="52"/>
      <c r="C6" s="52"/>
      <c r="D6" s="52"/>
      <c r="E6" s="52"/>
      <c r="F6" s="52"/>
      <c r="G6" s="52"/>
      <c r="H6" s="52"/>
      <c r="I6" s="51"/>
      <c r="J6" s="44"/>
      <c r="K6" s="45"/>
      <c r="L6" s="45"/>
      <c r="M6" s="45"/>
      <c r="N6" s="45"/>
      <c r="O6" s="45"/>
      <c r="P6" s="45"/>
    </row>
    <row r="7" spans="1:18" ht="15.75" thickBot="1" x14ac:dyDescent="0.3">
      <c r="A7" s="53"/>
      <c r="B7" s="54"/>
      <c r="C7" s="54"/>
      <c r="D7" s="54"/>
      <c r="E7" s="54"/>
      <c r="F7" s="54"/>
      <c r="G7" s="54"/>
      <c r="H7" s="55"/>
      <c r="I7" s="51"/>
      <c r="J7" s="44"/>
      <c r="K7" s="45"/>
      <c r="L7" s="45"/>
      <c r="M7" s="45"/>
      <c r="N7" s="45"/>
      <c r="O7" s="45"/>
      <c r="P7" s="45"/>
    </row>
    <row r="8" spans="1:18" x14ac:dyDescent="0.25">
      <c r="A8" s="34" t="s">
        <v>5</v>
      </c>
      <c r="B8" s="34"/>
      <c r="C8" s="34"/>
      <c r="D8" s="34"/>
      <c r="E8" s="34"/>
      <c r="F8" s="34"/>
      <c r="G8" s="34"/>
      <c r="H8" s="34"/>
      <c r="I8" s="34"/>
      <c r="J8" s="41"/>
      <c r="K8" s="41"/>
      <c r="L8" s="41"/>
      <c r="M8" s="41"/>
      <c r="N8" s="41"/>
      <c r="O8" s="41"/>
      <c r="P8" s="41"/>
    </row>
    <row r="9" spans="1:18" x14ac:dyDescent="0.25">
      <c r="A9" s="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8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8" x14ac:dyDescent="0.25">
      <c r="A11" s="35" t="s">
        <v>17</v>
      </c>
      <c r="B11" s="35" t="s">
        <v>7</v>
      </c>
      <c r="C11" s="35"/>
      <c r="D11" s="35" t="s">
        <v>8</v>
      </c>
      <c r="E11" s="35"/>
      <c r="F11" s="35" t="s">
        <v>9</v>
      </c>
      <c r="G11" s="35"/>
      <c r="H11" s="35" t="s">
        <v>12</v>
      </c>
      <c r="I11" s="35"/>
      <c r="J11" s="35" t="s">
        <v>18</v>
      </c>
      <c r="K11" s="35"/>
      <c r="L11" s="35"/>
      <c r="M11" s="35" t="s">
        <v>7</v>
      </c>
      <c r="N11" s="35"/>
      <c r="O11" s="35" t="s">
        <v>12</v>
      </c>
      <c r="P11" s="39"/>
    </row>
    <row r="12" spans="1:18" x14ac:dyDescent="0.25">
      <c r="A12" s="36"/>
      <c r="B12" s="36"/>
      <c r="C12" s="37"/>
      <c r="D12" s="5" t="s">
        <v>10</v>
      </c>
      <c r="E12" s="5" t="s">
        <v>11</v>
      </c>
      <c r="F12" s="5" t="s">
        <v>10</v>
      </c>
      <c r="G12" s="5" t="s">
        <v>11</v>
      </c>
      <c r="H12" s="36"/>
      <c r="I12" s="37"/>
      <c r="J12" s="36"/>
      <c r="K12" s="38"/>
      <c r="L12" s="38"/>
      <c r="M12" s="36"/>
      <c r="N12" s="38"/>
      <c r="O12" s="36"/>
      <c r="P12" s="40"/>
    </row>
    <row r="13" spans="1:18" x14ac:dyDescent="0.25">
      <c r="A13" s="30" t="s">
        <v>1</v>
      </c>
      <c r="B13" s="30"/>
      <c r="C13" s="30"/>
      <c r="D13" s="30"/>
      <c r="E13" s="30"/>
      <c r="F13" s="30"/>
      <c r="G13" s="30"/>
      <c r="H13" s="30"/>
      <c r="I13" s="30"/>
      <c r="J13" s="30" t="s">
        <v>16</v>
      </c>
      <c r="K13" s="30"/>
      <c r="L13" s="30"/>
      <c r="M13" s="30"/>
      <c r="N13" s="30"/>
      <c r="O13" s="30"/>
      <c r="P13" s="31"/>
    </row>
    <row r="14" spans="1:18" x14ac:dyDescent="0.25">
      <c r="A14" s="6" t="s">
        <v>13</v>
      </c>
      <c r="B14" s="32"/>
      <c r="C14" s="32"/>
      <c r="D14" s="7">
        <v>21</v>
      </c>
      <c r="E14" s="7">
        <v>168</v>
      </c>
      <c r="F14" s="7">
        <v>21</v>
      </c>
      <c r="G14" s="8"/>
      <c r="H14" s="25">
        <v>2155.98</v>
      </c>
      <c r="I14" s="25"/>
      <c r="J14" s="33" t="s">
        <v>27</v>
      </c>
      <c r="K14" s="33"/>
      <c r="L14" s="33"/>
      <c r="M14" s="17"/>
      <c r="N14" s="17"/>
      <c r="O14" s="20">
        <f>(H17+H21)*3%</f>
        <v>64.679400000000001</v>
      </c>
      <c r="P14" s="21"/>
      <c r="R14" s="11"/>
    </row>
    <row r="15" spans="1:18" x14ac:dyDescent="0.25">
      <c r="A15" s="6"/>
      <c r="B15" s="32"/>
      <c r="C15" s="32"/>
      <c r="D15" s="8"/>
      <c r="E15" s="8"/>
      <c r="F15" s="8"/>
      <c r="G15" s="8"/>
      <c r="H15" s="18"/>
      <c r="I15" s="18"/>
      <c r="J15" s="33" t="s">
        <v>19</v>
      </c>
      <c r="K15" s="33"/>
      <c r="L15" s="33"/>
      <c r="M15" s="17"/>
      <c r="N15" s="17"/>
      <c r="O15" s="20">
        <f>(H17+H21)*0.5%</f>
        <v>10.7799</v>
      </c>
      <c r="P15" s="21"/>
      <c r="R15" s="11"/>
    </row>
    <row r="16" spans="1:18" x14ac:dyDescent="0.25">
      <c r="A16" s="6"/>
      <c r="B16" s="32"/>
      <c r="C16" s="32"/>
      <c r="D16" s="8"/>
      <c r="E16" s="8"/>
      <c r="F16" s="8"/>
      <c r="G16" s="8"/>
      <c r="H16" s="18"/>
      <c r="I16" s="18"/>
      <c r="J16" s="33" t="s">
        <v>20</v>
      </c>
      <c r="K16" s="33"/>
      <c r="L16" s="33"/>
      <c r="M16" s="17"/>
      <c r="N16" s="17"/>
      <c r="O16" s="20">
        <f>IF((H17+H21)&gt;2500,350+((H17+H21)-2500)*25%,((H17+H21)-200)*14%)</f>
        <v>273.83720000000005</v>
      </c>
      <c r="P16" s="21"/>
      <c r="R16" s="11"/>
    </row>
    <row r="17" spans="1:19" x14ac:dyDescent="0.25">
      <c r="A17" s="12" t="s">
        <v>14</v>
      </c>
      <c r="B17" s="12"/>
      <c r="C17" s="12"/>
      <c r="D17" s="12"/>
      <c r="E17" s="12"/>
      <c r="F17" s="12"/>
      <c r="G17" s="12"/>
      <c r="H17" s="27">
        <f>SUM(H14:I16)</f>
        <v>2155.98</v>
      </c>
      <c r="I17" s="27"/>
      <c r="J17" s="12" t="s">
        <v>21</v>
      </c>
      <c r="K17" s="12"/>
      <c r="L17" s="12"/>
      <c r="M17" s="12"/>
      <c r="N17" s="12"/>
      <c r="O17" s="28">
        <f>SUM(O14:P16)</f>
        <v>349.29650000000004</v>
      </c>
      <c r="P17" s="29"/>
      <c r="S17" s="11"/>
    </row>
    <row r="18" spans="1:19" x14ac:dyDescent="0.25">
      <c r="A18" s="30" t="s">
        <v>15</v>
      </c>
      <c r="B18" s="30"/>
      <c r="C18" s="30"/>
      <c r="D18" s="30"/>
      <c r="E18" s="30"/>
      <c r="F18" s="30"/>
      <c r="G18" s="30"/>
      <c r="H18" s="30"/>
      <c r="I18" s="30"/>
      <c r="J18" s="30" t="s">
        <v>22</v>
      </c>
      <c r="K18" s="30"/>
      <c r="L18" s="30"/>
      <c r="M18" s="30"/>
      <c r="N18" s="30"/>
      <c r="O18" s="30"/>
      <c r="P18" s="31"/>
    </row>
    <row r="19" spans="1:19" x14ac:dyDescent="0.25">
      <c r="A19" s="9"/>
      <c r="B19" s="17"/>
      <c r="C19" s="17"/>
      <c r="D19" s="8"/>
      <c r="E19" s="8"/>
      <c r="F19" s="8"/>
      <c r="G19" s="8"/>
      <c r="H19" s="18"/>
      <c r="I19" s="18"/>
      <c r="J19" s="19" t="s">
        <v>23</v>
      </c>
      <c r="K19" s="19"/>
      <c r="L19" s="19"/>
      <c r="M19" s="17"/>
      <c r="N19" s="17"/>
      <c r="O19" s="20">
        <v>720</v>
      </c>
      <c r="P19" s="21"/>
    </row>
    <row r="20" spans="1:19" ht="15" customHeight="1" x14ac:dyDescent="0.25">
      <c r="A20" s="9"/>
      <c r="B20" s="17"/>
      <c r="C20" s="17"/>
      <c r="D20" s="8"/>
      <c r="E20" s="8"/>
      <c r="F20" s="8"/>
      <c r="G20" s="8"/>
      <c r="H20" s="18"/>
      <c r="I20" s="18"/>
      <c r="J20" s="22" t="s">
        <v>24</v>
      </c>
      <c r="K20" s="23"/>
      <c r="L20" s="24"/>
      <c r="M20" s="17"/>
      <c r="N20" s="17"/>
      <c r="O20" s="25">
        <f>H17-O17-O19</f>
        <v>1086.6835000000001</v>
      </c>
      <c r="P20" s="26"/>
    </row>
    <row r="21" spans="1:19" x14ac:dyDescent="0.25">
      <c r="A21" s="12" t="s">
        <v>26</v>
      </c>
      <c r="B21" s="12"/>
      <c r="C21" s="12"/>
      <c r="D21" s="12"/>
      <c r="E21" s="12"/>
      <c r="F21" s="12"/>
      <c r="G21" s="12"/>
      <c r="H21" s="13">
        <f>SUM(H19:I20)</f>
        <v>0</v>
      </c>
      <c r="I21" s="13"/>
      <c r="J21" s="14" t="s">
        <v>25</v>
      </c>
      <c r="K21" s="14"/>
      <c r="L21" s="14"/>
      <c r="M21" s="14"/>
      <c r="N21" s="14"/>
      <c r="O21" s="15">
        <f>O19+O20</f>
        <v>1806.6835000000001</v>
      </c>
      <c r="P21" s="16"/>
    </row>
    <row r="22" spans="1:19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</sheetData>
  <mergeCells count="58">
    <mergeCell ref="A21:G21"/>
    <mergeCell ref="H21:I21"/>
    <mergeCell ref="J21:N21"/>
    <mergeCell ref="O21:P21"/>
    <mergeCell ref="B19:C19"/>
    <mergeCell ref="H19:I19"/>
    <mergeCell ref="J19:L19"/>
    <mergeCell ref="M19:N19"/>
    <mergeCell ref="O19:P19"/>
    <mergeCell ref="B20:C20"/>
    <mergeCell ref="H20:I20"/>
    <mergeCell ref="J20:L20"/>
    <mergeCell ref="M20:N20"/>
    <mergeCell ref="O20:P20"/>
    <mergeCell ref="A17:G17"/>
    <mergeCell ref="H17:I17"/>
    <mergeCell ref="J17:N17"/>
    <mergeCell ref="O17:P17"/>
    <mergeCell ref="A18:I18"/>
    <mergeCell ref="J18:P18"/>
    <mergeCell ref="B15:C15"/>
    <mergeCell ref="H15:I15"/>
    <mergeCell ref="J15:L15"/>
    <mergeCell ref="M15:N15"/>
    <mergeCell ref="O15:P15"/>
    <mergeCell ref="B16:C16"/>
    <mergeCell ref="H16:I16"/>
    <mergeCell ref="J16:L16"/>
    <mergeCell ref="M16:N16"/>
    <mergeCell ref="O16:P16"/>
    <mergeCell ref="M11:N12"/>
    <mergeCell ref="O11:P12"/>
    <mergeCell ref="A13:I13"/>
    <mergeCell ref="J13:P13"/>
    <mergeCell ref="B14:C14"/>
    <mergeCell ref="H14:I14"/>
    <mergeCell ref="J14:L14"/>
    <mergeCell ref="M14:N14"/>
    <mergeCell ref="O14:P14"/>
    <mergeCell ref="A11:A12"/>
    <mergeCell ref="B11:C12"/>
    <mergeCell ref="D11:E11"/>
    <mergeCell ref="F11:G11"/>
    <mergeCell ref="H11:I12"/>
    <mergeCell ref="J11:L12"/>
    <mergeCell ref="A8:I8"/>
    <mergeCell ref="J8:P8"/>
    <mergeCell ref="B9:C9"/>
    <mergeCell ref="D9:I9"/>
    <mergeCell ref="J9:P9"/>
    <mergeCell ref="A10:P10"/>
    <mergeCell ref="A2:P2"/>
    <mergeCell ref="A3:I3"/>
    <mergeCell ref="J3:P4"/>
    <mergeCell ref="A4:H5"/>
    <mergeCell ref="I4:I7"/>
    <mergeCell ref="J5:P7"/>
    <mergeCell ref="A6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Qeyri neft-qaz və özəl sektor</vt:lpstr>
      <vt:lpstr>Dövlət və Neft-qaz sektoru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2019-02-22T09:43:39Z</dcterms:modified>
</cp:coreProperties>
</file>